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/>
  </bookViews>
  <sheets>
    <sheet name="DW 149" sheetId="4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22" i="4" l="1"/>
  <c r="H23" i="4"/>
  <c r="H24" i="4"/>
  <c r="H21" i="4"/>
  <c r="H45" i="4" l="1"/>
  <c r="H43" i="4"/>
  <c r="H41" i="4"/>
  <c r="H38" i="4"/>
  <c r="H36" i="4"/>
  <c r="H34" i="4"/>
  <c r="H32" i="4"/>
  <c r="H30" i="4"/>
  <c r="H26" i="4"/>
  <c r="H18" i="4"/>
  <c r="H16" i="4"/>
  <c r="H13" i="4"/>
  <c r="D11" i="4"/>
  <c r="C11" i="4"/>
  <c r="B11" i="4"/>
  <c r="H47" i="4" l="1"/>
  <c r="H48" i="4" s="1"/>
  <c r="H49" i="4" s="1"/>
</calcChain>
</file>

<file path=xl/comments1.xml><?xml version="1.0" encoding="utf-8"?>
<comments xmlns="http://schemas.openxmlformats.org/spreadsheetml/2006/main">
  <authors>
    <author>User</author>
  </authors>
  <commentList>
    <comment ref="C9" authorId="0">
      <text>
        <r>
          <rPr>
            <b/>
            <sz val="8"/>
            <color indexed="81"/>
            <rFont val="Tahoma"/>
            <charset val="238"/>
          </rPr>
          <t>User: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<sst xmlns="http://schemas.openxmlformats.org/spreadsheetml/2006/main" count="79" uniqueCount="66">
  <si>
    <t>I</t>
  </si>
  <si>
    <t>Lp.</t>
  </si>
  <si>
    <t>NUMER</t>
  </si>
  <si>
    <t xml:space="preserve">                     OPIS</t>
  </si>
  <si>
    <t>Jedn.</t>
  </si>
  <si>
    <t>Ilość</t>
  </si>
  <si>
    <t>CENA</t>
  </si>
  <si>
    <t>WARTOŚĆ PLN*)</t>
  </si>
  <si>
    <t>Roboty przygotowawcze</t>
  </si>
  <si>
    <t>01.01.01</t>
  </si>
  <si>
    <t>Odtworzenie trasy i punktów wysokościowych</t>
  </si>
  <si>
    <t>km</t>
  </si>
  <si>
    <t>II</t>
  </si>
  <si>
    <t>01.02.04</t>
  </si>
  <si>
    <t>Wywiezienie gruzu z rozbiórki na odl. do 15 km</t>
  </si>
  <si>
    <t>III</t>
  </si>
  <si>
    <t>04.03.01</t>
  </si>
  <si>
    <t>Oczyszczenie nawierzchni przy krawędziach na szer. 1,0m</t>
  </si>
  <si>
    <t>8.300,0</t>
  </si>
  <si>
    <t>Roboty nawierzchniowe</t>
  </si>
  <si>
    <t>04.08.01</t>
  </si>
  <si>
    <t>Wyrównanie istniejącej naw. mieszanką mineralno-asfaltową</t>
  </si>
  <si>
    <t>Mg</t>
  </si>
  <si>
    <t>05.03.05</t>
  </si>
  <si>
    <t>Ułożenie warstwy wyrównawczej z BA  średniej gr. 4cm</t>
  </si>
  <si>
    <t>05.03.13</t>
  </si>
  <si>
    <t>Ułożenie warstwy ścieralnej z mastyksu grysowego SMA gr. 4cm</t>
  </si>
  <si>
    <t>Roboty wykończeniowe</t>
  </si>
  <si>
    <t>06.01.01</t>
  </si>
  <si>
    <t>Roboty ziemne koparkami z dowozem gruntu z ukopu na uzupełnienie poboczy</t>
  </si>
  <si>
    <t>Rozplantowanie urobku na poboczach równiarką</t>
  </si>
  <si>
    <t>07.01.01</t>
  </si>
  <si>
    <t>Oznakowanie poziome z trasowaniem</t>
  </si>
  <si>
    <r>
      <t>m</t>
    </r>
    <r>
      <rPr>
        <vertAlign val="superscript"/>
        <sz val="10"/>
        <color theme="1"/>
        <rFont val="Times New Roman"/>
        <family val="1"/>
        <charset val="238"/>
      </rPr>
      <t>2</t>
    </r>
  </si>
  <si>
    <r>
      <t>Skropienie nawierzchni bitumicznej istniejącej emulsją asfaltową w ilości 0,50kg/m</t>
    </r>
    <r>
      <rPr>
        <vertAlign val="superscript"/>
        <sz val="10"/>
        <color theme="1"/>
        <rFont val="Times New Roman"/>
        <family val="1"/>
        <charset val="238"/>
      </rPr>
      <t>2</t>
    </r>
  </si>
  <si>
    <r>
      <t>Skropienie w-wy wyrównawczej emulsją asfaltową w ilości 0,50kg/m</t>
    </r>
    <r>
      <rPr>
        <vertAlign val="superscript"/>
        <sz val="10"/>
        <color theme="1"/>
        <rFont val="Times New Roman"/>
        <family val="1"/>
        <charset val="238"/>
      </rPr>
      <t>2</t>
    </r>
  </si>
  <si>
    <t>IV</t>
  </si>
  <si>
    <t xml:space="preserve">                                                                             RAZEM</t>
  </si>
  <si>
    <t xml:space="preserve">                                                                           VAT 23%</t>
  </si>
  <si>
    <t xml:space="preserve">                                                                          OGÓŁEM</t>
  </si>
  <si>
    <t xml:space="preserve">  </t>
  </si>
  <si>
    <t xml:space="preserve">       </t>
  </si>
  <si>
    <t xml:space="preserve">                                            </t>
  </si>
  <si>
    <t>05.03.11</t>
  </si>
  <si>
    <t>Roboty rozbiórkowe</t>
  </si>
  <si>
    <r>
      <t xml:space="preserve">           </t>
    </r>
    <r>
      <rPr>
        <b/>
        <sz val="16"/>
        <rFont val="Times New Roman"/>
        <family val="1"/>
        <charset val="238"/>
      </rPr>
      <t xml:space="preserve"> Remont nawierzchni na drodze wojewódzkiej nr 149</t>
    </r>
  </si>
  <si>
    <t xml:space="preserve">               -- Droga 150 - Rzecin - Smolary - Droga 140 --</t>
  </si>
  <si>
    <t>*) Ceny jednostkowe i wartość należy podać w PLN z dokładnością do 1 grosza</t>
  </si>
  <si>
    <t>*) Ceny jednostkowe należy podać bez VAT</t>
  </si>
  <si>
    <t>podpis</t>
  </si>
  <si>
    <t>Rozbiórka nawierzchni jezdni gr. 4cm na włączeniach, frezowanie profilujące nawierzchni jezdni i lokalnych nierówności i kolein oraz nawierzchni na skrzyżowaniu z DW 140</t>
  </si>
  <si>
    <t>Podbudowy</t>
  </si>
  <si>
    <t xml:space="preserve">Wykonanie  profilowana i zagęszczenia podłoża w wykonanym wykopie pod ułożenie warstw konstrukcyjnych jezdni na odbudowie </t>
  </si>
  <si>
    <t>m2</t>
  </si>
  <si>
    <t>m3</t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</si>
  <si>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</si>
  <si>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</si>
  <si>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</si>
  <si>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 xml:space="preserve">                                 </t>
    </r>
    <r>
      <rPr>
        <b/>
        <sz val="14"/>
        <color theme="1"/>
        <rFont val="Times New Roman"/>
        <family val="1"/>
        <charset val="238"/>
      </rPr>
      <t>(km 16+000,00 – 19+050,00)</t>
    </r>
  </si>
  <si>
    <t>Podbudowa pomocnicza, warstwa dolna z kruszywa łamanego stabilizowanego mechanicznie 0/31,5 gr. 35 cm pod odbudowę jezdni</t>
  </si>
  <si>
    <t>Zaklinowanie kruszywa łamanego mieszanką mineralno-asfaltową gr. 2cm na odbudowie jesdni</t>
  </si>
  <si>
    <t>04.04.02</t>
  </si>
  <si>
    <t>02.01.01</t>
  </si>
  <si>
    <t>04.01.01</t>
  </si>
  <si>
    <t xml:space="preserve">Wykonanie wykopów mechanicznie pod jezdnię wraz z załadunkiem i odwozem na odkład wykonawcy </t>
  </si>
  <si>
    <r>
      <t xml:space="preserve">   </t>
    </r>
    <r>
      <rPr>
        <b/>
        <sz val="16"/>
        <color theme="1"/>
        <rFont val="Times New Roman"/>
        <family val="1"/>
        <charset val="238"/>
      </rPr>
      <t xml:space="preserve">     </t>
    </r>
    <r>
      <rPr>
        <b/>
        <sz val="18"/>
        <color theme="1"/>
        <rFont val="Times New Roman"/>
        <family val="1"/>
        <charset val="238"/>
      </rPr>
      <t>TABELA  ELEMENTÓW  ROZLICZENIOWYCH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</si>
</sst>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7" fillId="0" borderId="0" xfId="0" applyFont="1" applyAlignment="1"/>
    <xf numFmtId="0" fontId="2" fillId="0" borderId="0" xfId="0" applyFont="1" applyAlignment="1"/>
    <xf numFmtId="0" fontId="15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0" fillId="0" borderId="0" xfId="0" applyBorder="1" applyAlignment="1">
      <alignment horizontal="center"/>
    </xf>
    <xf numFmtId="0" fontId="22" fillId="0" borderId="0" xfId="0" applyFont="1"/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5"/>
    </xf>
    <xf numFmtId="0" fontId="8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3" fillId="3" borderId="28" xfId="0" applyFont="1" applyFill="1" applyBorder="1" applyAlignment="1">
      <alignment wrapText="1"/>
    </xf>
    <xf numFmtId="0" fontId="23" fillId="0" borderId="15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2" fontId="12" fillId="0" borderId="29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vertical="center" wrapText="1"/>
    </xf>
    <xf numFmtId="43" fontId="30" fillId="0" borderId="4" xfId="4" applyFont="1" applyBorder="1" applyAlignment="1">
      <alignment horizontal="center" vertical="center" wrapText="1"/>
    </xf>
    <xf numFmtId="43" fontId="30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43" fontId="30" fillId="0" borderId="24" xfId="4" applyFont="1" applyBorder="1" applyAlignment="1">
      <alignment horizontal="center" vertical="center" wrapText="1"/>
    </xf>
    <xf numFmtId="43" fontId="30" fillId="0" borderId="23" xfId="4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2" fontId="29" fillId="0" borderId="16" xfId="0" applyNumberFormat="1" applyFont="1" applyBorder="1" applyAlignment="1">
      <alignment horizontal="center" vertical="center" wrapText="1"/>
    </xf>
    <xf numFmtId="2" fontId="29" fillId="0" borderId="20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43" fontId="30" fillId="0" borderId="18" xfId="4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2" fontId="29" fillId="0" borderId="3" xfId="0" applyNumberFormat="1" applyFont="1" applyBorder="1" applyAlignment="1">
      <alignment horizontal="center" vertical="center" wrapText="1"/>
    </xf>
    <xf numFmtId="43" fontId="30" fillId="0" borderId="8" xfId="4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center" vertical="center" wrapText="1"/>
    </xf>
    <xf numFmtId="43" fontId="30" fillId="0" borderId="17" xfId="4" applyFont="1" applyBorder="1" applyAlignment="1">
      <alignment horizontal="center" vertical="center" wrapText="1"/>
    </xf>
  </cellXfs>
  <cellStyles count="5">
    <cellStyle name="Dziesiętny" xfId="4" builtinId="3"/>
    <cellStyle name="Dziesiętny 2" xfId="2"/>
    <cellStyle name="Normalny" xfId="0" builtinId="0"/>
    <cellStyle name="Normalny 2" xfId="1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7"/>
  <sheetViews>
    <sheetView tabSelected="1" topLeftCell="A24" zoomScaleNormal="100" workbookViewId="0">
      <selection activeCell="D30" sqref="D30:D31"/>
    </sheetView>
  </sheetViews>
  <sheetFormatPr defaultRowHeight="15" x14ac:dyDescent="0.25"/>
  <cols>
    <col min="1" max="1" width="9.7109375" customWidth="1"/>
    <col min="2" max="2" width="6.5703125" customWidth="1"/>
    <col min="3" max="3" width="7.5703125" customWidth="1"/>
    <col min="4" max="4" width="24.85546875" customWidth="1"/>
    <col min="5" max="5" width="6.42578125" customWidth="1"/>
    <col min="6" max="6" width="9.85546875" customWidth="1"/>
    <col min="7" max="7" width="13" customWidth="1"/>
    <col min="8" max="8" width="16" customWidth="1"/>
  </cols>
  <sheetData>
    <row r="1" spans="2:8" ht="2.25" customHeight="1" x14ac:dyDescent="0.25"/>
    <row r="2" spans="2:8" ht="22.5" x14ac:dyDescent="0.25">
      <c r="B2" s="69" t="s">
        <v>65</v>
      </c>
      <c r="C2" s="69"/>
      <c r="D2" s="69"/>
      <c r="E2" s="69"/>
      <c r="F2" s="69"/>
      <c r="G2" s="69"/>
      <c r="H2" s="69"/>
    </row>
    <row r="3" spans="2:8" ht="18.75" x14ac:dyDescent="0.3">
      <c r="B3" s="11"/>
      <c r="C3" s="3"/>
      <c r="D3" s="2"/>
      <c r="E3" s="4"/>
      <c r="F3" s="2"/>
      <c r="G3" s="5"/>
    </row>
    <row r="4" spans="2:8" ht="26.25" customHeight="1" x14ac:dyDescent="0.3">
      <c r="B4" s="15" t="s">
        <v>45</v>
      </c>
      <c r="C4" s="16"/>
      <c r="D4" s="16"/>
      <c r="E4" s="16"/>
      <c r="F4" s="16"/>
      <c r="G4" s="16"/>
      <c r="H4" s="13"/>
    </row>
    <row r="5" spans="2:8" ht="21" customHeight="1" x14ac:dyDescent="0.3">
      <c r="B5" s="14" t="s">
        <v>46</v>
      </c>
      <c r="C5" s="13"/>
      <c r="D5" s="13"/>
      <c r="E5" s="13"/>
      <c r="F5" s="13"/>
      <c r="G5" s="13"/>
      <c r="H5" s="13"/>
    </row>
    <row r="6" spans="2:8" ht="8.25" customHeight="1" x14ac:dyDescent="0.3">
      <c r="B6" s="12"/>
      <c r="C6" s="13"/>
      <c r="D6" s="13"/>
      <c r="E6" s="13"/>
      <c r="F6" s="13"/>
      <c r="G6" s="13"/>
      <c r="H6" s="13"/>
    </row>
    <row r="7" spans="2:8" s="18" customFormat="1" ht="26.25" customHeight="1" x14ac:dyDescent="0.3">
      <c r="B7" s="18" t="s">
        <v>58</v>
      </c>
      <c r="C7" s="15"/>
      <c r="D7" s="15"/>
      <c r="E7" s="15"/>
      <c r="F7" s="15"/>
      <c r="G7" s="15"/>
      <c r="H7" s="15"/>
    </row>
    <row r="8" spans="2:8" ht="16.5" thickBot="1" x14ac:dyDescent="0.3">
      <c r="B8" s="2"/>
      <c r="C8" s="3"/>
      <c r="D8" s="2"/>
      <c r="E8" s="6"/>
      <c r="F8" s="2"/>
      <c r="G8" s="7"/>
    </row>
    <row r="9" spans="2:8" ht="18.75" customHeight="1" x14ac:dyDescent="0.25">
      <c r="B9" s="78" t="s">
        <v>1</v>
      </c>
      <c r="C9" s="93" t="s">
        <v>2</v>
      </c>
      <c r="D9" s="80" t="s">
        <v>3</v>
      </c>
      <c r="E9" s="82" t="s">
        <v>4</v>
      </c>
      <c r="F9" s="82" t="s">
        <v>5</v>
      </c>
      <c r="G9" s="82" t="s">
        <v>6</v>
      </c>
      <c r="H9" s="70" t="s">
        <v>7</v>
      </c>
    </row>
    <row r="10" spans="2:8" x14ac:dyDescent="0.25">
      <c r="B10" s="79"/>
      <c r="C10" s="94"/>
      <c r="D10" s="81"/>
      <c r="E10" s="83"/>
      <c r="F10" s="83"/>
      <c r="G10" s="83"/>
      <c r="H10" s="71"/>
    </row>
    <row r="11" spans="2:8" x14ac:dyDescent="0.25">
      <c r="B11" s="10">
        <f>1</f>
        <v>1</v>
      </c>
      <c r="C11" s="9">
        <f>2</f>
        <v>2</v>
      </c>
      <c r="D11" s="9">
        <f>3</f>
        <v>3</v>
      </c>
      <c r="E11" s="9">
        <v>4</v>
      </c>
      <c r="F11" s="9">
        <v>5</v>
      </c>
      <c r="G11" s="9">
        <v>6</v>
      </c>
      <c r="H11" s="45">
        <v>7</v>
      </c>
    </row>
    <row r="12" spans="2:8" ht="26.25" customHeight="1" thickBot="1" x14ac:dyDescent="0.3">
      <c r="B12" s="21" t="s">
        <v>0</v>
      </c>
      <c r="C12" s="72" t="s">
        <v>8</v>
      </c>
      <c r="D12" s="72"/>
      <c r="E12" s="72"/>
      <c r="F12" s="72"/>
      <c r="G12" s="72"/>
      <c r="H12" s="73"/>
    </row>
    <row r="13" spans="2:8" ht="26.25" customHeight="1" x14ac:dyDescent="0.25">
      <c r="B13" s="84">
        <v>1</v>
      </c>
      <c r="C13" s="65" t="s">
        <v>9</v>
      </c>
      <c r="D13" s="67" t="s">
        <v>10</v>
      </c>
      <c r="E13" s="65" t="s">
        <v>11</v>
      </c>
      <c r="F13" s="101">
        <v>3.05</v>
      </c>
      <c r="G13" s="103">
        <v>0</v>
      </c>
      <c r="H13" s="99">
        <f>F13*G13</f>
        <v>0</v>
      </c>
    </row>
    <row r="14" spans="2:8" ht="18" customHeight="1" thickBot="1" x14ac:dyDescent="0.3">
      <c r="B14" s="85"/>
      <c r="C14" s="66"/>
      <c r="D14" s="68"/>
      <c r="E14" s="66"/>
      <c r="F14" s="102"/>
      <c r="G14" s="104"/>
      <c r="H14" s="100"/>
    </row>
    <row r="15" spans="2:8" ht="24" customHeight="1" thickBot="1" x14ac:dyDescent="0.3">
      <c r="B15" s="22" t="s">
        <v>12</v>
      </c>
      <c r="C15" s="74" t="s">
        <v>44</v>
      </c>
      <c r="D15" s="74"/>
      <c r="E15" s="74"/>
      <c r="F15" s="74"/>
      <c r="G15" s="74"/>
      <c r="H15" s="75"/>
    </row>
    <row r="16" spans="2:8" ht="27.75" customHeight="1" x14ac:dyDescent="0.25">
      <c r="B16" s="84">
        <v>2</v>
      </c>
      <c r="C16" s="65" t="s">
        <v>43</v>
      </c>
      <c r="D16" s="67" t="s">
        <v>50</v>
      </c>
      <c r="E16" s="95" t="s">
        <v>55</v>
      </c>
      <c r="F16" s="97">
        <v>330</v>
      </c>
      <c r="G16" s="103">
        <v>0</v>
      </c>
      <c r="H16" s="99">
        <f>F16*G16</f>
        <v>0</v>
      </c>
    </row>
    <row r="17" spans="2:11" ht="60" customHeight="1" thickBot="1" x14ac:dyDescent="0.3">
      <c r="B17" s="85"/>
      <c r="C17" s="66"/>
      <c r="D17" s="68"/>
      <c r="E17" s="96"/>
      <c r="F17" s="98"/>
      <c r="G17" s="104"/>
      <c r="H17" s="100"/>
    </row>
    <row r="18" spans="2:11" ht="27" customHeight="1" x14ac:dyDescent="0.25">
      <c r="B18" s="84">
        <v>3</v>
      </c>
      <c r="C18" s="65" t="s">
        <v>13</v>
      </c>
      <c r="D18" s="67" t="s">
        <v>14</v>
      </c>
      <c r="E18" s="65" t="s">
        <v>56</v>
      </c>
      <c r="F18" s="97">
        <v>13.2</v>
      </c>
      <c r="G18" s="103">
        <v>0</v>
      </c>
      <c r="H18" s="99">
        <f t="shared" ref="H18" si="0">F18*G18</f>
        <v>0</v>
      </c>
    </row>
    <row r="19" spans="2:11" ht="11.25" customHeight="1" thickBot="1" x14ac:dyDescent="0.3">
      <c r="B19" s="85"/>
      <c r="C19" s="66"/>
      <c r="D19" s="68"/>
      <c r="E19" s="66"/>
      <c r="F19" s="98"/>
      <c r="G19" s="104"/>
      <c r="H19" s="100"/>
    </row>
    <row r="20" spans="2:11" ht="20.25" customHeight="1" thickBot="1" x14ac:dyDescent="0.3">
      <c r="B20" s="27" t="s">
        <v>15</v>
      </c>
      <c r="C20" s="109" t="s">
        <v>51</v>
      </c>
      <c r="D20" s="109"/>
      <c r="E20" s="109"/>
      <c r="F20" s="109"/>
      <c r="G20" s="109"/>
      <c r="H20" s="110"/>
    </row>
    <row r="21" spans="2:11" ht="57.75" customHeight="1" thickBot="1" x14ac:dyDescent="0.3">
      <c r="B21" s="33">
        <v>4</v>
      </c>
      <c r="C21" s="35" t="s">
        <v>62</v>
      </c>
      <c r="D21" s="29" t="s">
        <v>64</v>
      </c>
      <c r="E21" s="32" t="s">
        <v>54</v>
      </c>
      <c r="F21" s="36">
        <v>141.41999999999999</v>
      </c>
      <c r="G21" s="38">
        <v>0</v>
      </c>
      <c r="H21" s="39">
        <f>F21*G21</f>
        <v>0</v>
      </c>
    </row>
    <row r="22" spans="2:11" ht="61.5" customHeight="1" thickBot="1" x14ac:dyDescent="0.3">
      <c r="B22" s="34">
        <v>5</v>
      </c>
      <c r="C22" s="20" t="s">
        <v>63</v>
      </c>
      <c r="D22" s="30" t="s">
        <v>52</v>
      </c>
      <c r="E22" s="32" t="s">
        <v>53</v>
      </c>
      <c r="F22" s="36">
        <v>141.41999999999999</v>
      </c>
      <c r="G22" s="40">
        <v>0</v>
      </c>
      <c r="H22" s="39">
        <f t="shared" ref="H22:H24" si="1">F22*G22</f>
        <v>0</v>
      </c>
    </row>
    <row r="23" spans="2:11" ht="66.75" customHeight="1" thickBot="1" x14ac:dyDescent="0.3">
      <c r="B23" s="33">
        <v>6</v>
      </c>
      <c r="C23" s="35" t="s">
        <v>61</v>
      </c>
      <c r="D23" s="31" t="s">
        <v>59</v>
      </c>
      <c r="E23" s="32" t="s">
        <v>53</v>
      </c>
      <c r="F23" s="36">
        <v>141.41999999999999</v>
      </c>
      <c r="G23" s="38">
        <v>0</v>
      </c>
      <c r="H23" s="39">
        <f t="shared" si="1"/>
        <v>0</v>
      </c>
    </row>
    <row r="24" spans="2:11" ht="44.25" customHeight="1" thickBot="1" x14ac:dyDescent="0.3">
      <c r="B24" s="33">
        <v>7</v>
      </c>
      <c r="C24" s="35" t="s">
        <v>20</v>
      </c>
      <c r="D24" s="31" t="s">
        <v>60</v>
      </c>
      <c r="E24" s="32" t="s">
        <v>53</v>
      </c>
      <c r="F24" s="36">
        <v>141.41999999999999</v>
      </c>
      <c r="G24" s="38">
        <v>0</v>
      </c>
      <c r="H24" s="39">
        <f t="shared" si="1"/>
        <v>0</v>
      </c>
    </row>
    <row r="25" spans="2:11" ht="20.25" customHeight="1" thickBot="1" x14ac:dyDescent="0.3">
      <c r="B25" s="28" t="s">
        <v>36</v>
      </c>
      <c r="C25" s="76" t="s">
        <v>19</v>
      </c>
      <c r="D25" s="76"/>
      <c r="E25" s="76"/>
      <c r="F25" s="76"/>
      <c r="G25" s="76"/>
      <c r="H25" s="77"/>
    </row>
    <row r="26" spans="2:11" ht="22.5" customHeight="1" x14ac:dyDescent="0.25">
      <c r="B26" s="84">
        <v>8</v>
      </c>
      <c r="C26" s="87" t="s">
        <v>16</v>
      </c>
      <c r="D26" s="89" t="s">
        <v>17</v>
      </c>
      <c r="E26" s="87" t="s">
        <v>33</v>
      </c>
      <c r="F26" s="105">
        <v>6100</v>
      </c>
      <c r="G26" s="103">
        <v>0</v>
      </c>
      <c r="H26" s="99">
        <f>F26*G26</f>
        <v>0</v>
      </c>
    </row>
    <row r="27" spans="2:11" ht="18.75" customHeight="1" x14ac:dyDescent="0.25">
      <c r="B27" s="86"/>
      <c r="C27" s="91"/>
      <c r="D27" s="92"/>
      <c r="E27" s="91"/>
      <c r="F27" s="106"/>
      <c r="G27" s="107"/>
      <c r="H27" s="108"/>
      <c r="J27" s="17"/>
      <c r="K27" s="1"/>
    </row>
    <row r="28" spans="2:11" ht="3.75" hidden="1" customHeight="1" thickBot="1" x14ac:dyDescent="0.3">
      <c r="B28" s="19"/>
      <c r="C28" s="20"/>
      <c r="D28" s="37"/>
      <c r="E28" s="91"/>
      <c r="F28" s="8" t="s">
        <v>18</v>
      </c>
      <c r="G28" s="107"/>
      <c r="H28" s="41"/>
    </row>
    <row r="29" spans="2:11" ht="72" hidden="1" customHeight="1" thickBot="1" x14ac:dyDescent="0.3">
      <c r="B29" s="19"/>
      <c r="C29" s="20"/>
      <c r="D29" s="37"/>
      <c r="E29" s="91"/>
      <c r="F29" s="44"/>
      <c r="G29" s="107"/>
      <c r="H29" s="41"/>
    </row>
    <row r="30" spans="2:11" ht="22.5" customHeight="1" x14ac:dyDescent="0.25">
      <c r="B30" s="46">
        <v>9</v>
      </c>
      <c r="C30" s="47" t="s">
        <v>20</v>
      </c>
      <c r="D30" s="48" t="s">
        <v>21</v>
      </c>
      <c r="E30" s="47" t="s">
        <v>22</v>
      </c>
      <c r="F30" s="111">
        <v>75</v>
      </c>
      <c r="G30" s="112">
        <v>0</v>
      </c>
      <c r="H30" s="113">
        <f>F30*G30</f>
        <v>0</v>
      </c>
    </row>
    <row r="31" spans="2:11" ht="24.75" customHeight="1" x14ac:dyDescent="0.25">
      <c r="B31" s="46"/>
      <c r="C31" s="47"/>
      <c r="D31" s="48"/>
      <c r="E31" s="47"/>
      <c r="F31" s="111"/>
      <c r="G31" s="112"/>
      <c r="H31" s="113"/>
    </row>
    <row r="32" spans="2:11" ht="28.5" customHeight="1" x14ac:dyDescent="0.25">
      <c r="B32" s="86">
        <v>10</v>
      </c>
      <c r="C32" s="91" t="s">
        <v>16</v>
      </c>
      <c r="D32" s="92" t="s">
        <v>34</v>
      </c>
      <c r="E32" s="91" t="s">
        <v>33</v>
      </c>
      <c r="F32" s="114">
        <v>15555</v>
      </c>
      <c r="G32" s="107">
        <v>0</v>
      </c>
      <c r="H32" s="116">
        <f>F32*G32</f>
        <v>0</v>
      </c>
    </row>
    <row r="33" spans="2:8" ht="21.75" customHeight="1" thickBot="1" x14ac:dyDescent="0.3">
      <c r="B33" s="86"/>
      <c r="C33" s="91"/>
      <c r="D33" s="92"/>
      <c r="E33" s="91"/>
      <c r="F33" s="115"/>
      <c r="G33" s="104"/>
      <c r="H33" s="100"/>
    </row>
    <row r="34" spans="2:8" ht="26.25" customHeight="1" x14ac:dyDescent="0.25">
      <c r="B34" s="84">
        <v>11</v>
      </c>
      <c r="C34" s="87" t="s">
        <v>23</v>
      </c>
      <c r="D34" s="89" t="s">
        <v>24</v>
      </c>
      <c r="E34" s="87" t="s">
        <v>33</v>
      </c>
      <c r="F34" s="105">
        <v>15555</v>
      </c>
      <c r="G34" s="103">
        <v>0</v>
      </c>
      <c r="H34" s="99">
        <f t="shared" ref="H34" si="2">F34*G34</f>
        <v>0</v>
      </c>
    </row>
    <row r="35" spans="2:8" ht="18" customHeight="1" thickBot="1" x14ac:dyDescent="0.3">
      <c r="B35" s="85"/>
      <c r="C35" s="88"/>
      <c r="D35" s="90"/>
      <c r="E35" s="88"/>
      <c r="F35" s="115"/>
      <c r="G35" s="104"/>
      <c r="H35" s="100"/>
    </row>
    <row r="36" spans="2:8" ht="22.5" customHeight="1" x14ac:dyDescent="0.25">
      <c r="B36" s="86">
        <v>12</v>
      </c>
      <c r="C36" s="91" t="s">
        <v>16</v>
      </c>
      <c r="D36" s="92" t="s">
        <v>35</v>
      </c>
      <c r="E36" s="91" t="s">
        <v>33</v>
      </c>
      <c r="F36" s="105">
        <v>15250</v>
      </c>
      <c r="G36" s="103">
        <v>0</v>
      </c>
      <c r="H36" s="99">
        <f t="shared" ref="H36" si="3">F36*G36</f>
        <v>0</v>
      </c>
    </row>
    <row r="37" spans="2:8" ht="23.25" customHeight="1" thickBot="1" x14ac:dyDescent="0.3">
      <c r="B37" s="86"/>
      <c r="C37" s="91"/>
      <c r="D37" s="92"/>
      <c r="E37" s="91"/>
      <c r="F37" s="115"/>
      <c r="G37" s="104"/>
      <c r="H37" s="100"/>
    </row>
    <row r="38" spans="2:8" ht="24.75" customHeight="1" x14ac:dyDescent="0.25">
      <c r="B38" s="84">
        <v>13</v>
      </c>
      <c r="C38" s="87" t="s">
        <v>25</v>
      </c>
      <c r="D38" s="89" t="s">
        <v>26</v>
      </c>
      <c r="E38" s="87" t="s">
        <v>33</v>
      </c>
      <c r="F38" s="105">
        <v>15250</v>
      </c>
      <c r="G38" s="103">
        <v>0</v>
      </c>
      <c r="H38" s="99">
        <f t="shared" ref="H38" si="4">F38*G38</f>
        <v>0</v>
      </c>
    </row>
    <row r="39" spans="2:8" ht="20.25" customHeight="1" thickBot="1" x14ac:dyDescent="0.3">
      <c r="B39" s="85"/>
      <c r="C39" s="88"/>
      <c r="D39" s="90"/>
      <c r="E39" s="88"/>
      <c r="F39" s="115"/>
      <c r="G39" s="104"/>
      <c r="H39" s="100"/>
    </row>
    <row r="40" spans="2:8" ht="20.25" customHeight="1" thickBot="1" x14ac:dyDescent="0.3">
      <c r="B40" s="22" t="s">
        <v>36</v>
      </c>
      <c r="C40" s="55" t="s">
        <v>27</v>
      </c>
      <c r="D40" s="55"/>
      <c r="E40" s="55"/>
      <c r="F40" s="55"/>
      <c r="G40" s="55"/>
      <c r="H40" s="56"/>
    </row>
    <row r="41" spans="2:8" ht="24" customHeight="1" x14ac:dyDescent="0.25">
      <c r="B41" s="63">
        <v>14</v>
      </c>
      <c r="C41" s="65" t="s">
        <v>28</v>
      </c>
      <c r="D41" s="67" t="s">
        <v>29</v>
      </c>
      <c r="E41" s="65" t="s">
        <v>56</v>
      </c>
      <c r="F41" s="97">
        <v>305</v>
      </c>
      <c r="G41" s="103">
        <v>0</v>
      </c>
      <c r="H41" s="99">
        <f>F41*G41</f>
        <v>0</v>
      </c>
    </row>
    <row r="42" spans="2:8" ht="26.25" customHeight="1" thickBot="1" x14ac:dyDescent="0.3">
      <c r="B42" s="64"/>
      <c r="C42" s="66"/>
      <c r="D42" s="68"/>
      <c r="E42" s="66"/>
      <c r="F42" s="98"/>
      <c r="G42" s="104"/>
      <c r="H42" s="100"/>
    </row>
    <row r="43" spans="2:8" ht="30" customHeight="1" x14ac:dyDescent="0.25">
      <c r="B43" s="60">
        <v>15</v>
      </c>
      <c r="C43" s="61" t="s">
        <v>28</v>
      </c>
      <c r="D43" s="62" t="s">
        <v>30</v>
      </c>
      <c r="E43" s="61" t="s">
        <v>57</v>
      </c>
      <c r="F43" s="97">
        <v>7625</v>
      </c>
      <c r="G43" s="103">
        <v>0</v>
      </c>
      <c r="H43" s="99">
        <f t="shared" ref="H43" si="5">F43*G43</f>
        <v>0</v>
      </c>
    </row>
    <row r="44" spans="2:8" ht="9" customHeight="1" thickBot="1" x14ac:dyDescent="0.3">
      <c r="B44" s="60"/>
      <c r="C44" s="61"/>
      <c r="D44" s="62"/>
      <c r="E44" s="61"/>
      <c r="F44" s="98"/>
      <c r="G44" s="104"/>
      <c r="H44" s="100"/>
    </row>
    <row r="45" spans="2:8" ht="16.5" customHeight="1" x14ac:dyDescent="0.25">
      <c r="B45" s="63">
        <v>16</v>
      </c>
      <c r="C45" s="65" t="s">
        <v>31</v>
      </c>
      <c r="D45" s="67" t="s">
        <v>32</v>
      </c>
      <c r="E45" s="65" t="s">
        <v>57</v>
      </c>
      <c r="F45" s="97">
        <v>366</v>
      </c>
      <c r="G45" s="103">
        <v>0</v>
      </c>
      <c r="H45" s="99">
        <f t="shared" ref="H45" si="6">F45*G45</f>
        <v>0</v>
      </c>
    </row>
    <row r="46" spans="2:8" ht="15.75" thickBot="1" x14ac:dyDescent="0.3">
      <c r="B46" s="64"/>
      <c r="C46" s="66"/>
      <c r="D46" s="68"/>
      <c r="E46" s="66"/>
      <c r="F46" s="98"/>
      <c r="G46" s="104"/>
      <c r="H46" s="100"/>
    </row>
    <row r="47" spans="2:8" ht="32.25" customHeight="1" thickBot="1" x14ac:dyDescent="0.3">
      <c r="B47" s="57" t="s">
        <v>37</v>
      </c>
      <c r="C47" s="58"/>
      <c r="D47" s="58"/>
      <c r="E47" s="58"/>
      <c r="F47" s="58"/>
      <c r="G47" s="59"/>
      <c r="H47" s="42">
        <f>SUM(H14:H46)</f>
        <v>0</v>
      </c>
    </row>
    <row r="48" spans="2:8" ht="27.75" customHeight="1" thickBot="1" x14ac:dyDescent="0.3">
      <c r="B48" s="49" t="s">
        <v>38</v>
      </c>
      <c r="C48" s="50"/>
      <c r="D48" s="50"/>
      <c r="E48" s="50"/>
      <c r="F48" s="50"/>
      <c r="G48" s="51"/>
      <c r="H48" s="43">
        <f>H47*0.23</f>
        <v>0</v>
      </c>
    </row>
    <row r="49" spans="1:10" ht="33.75" customHeight="1" thickBot="1" x14ac:dyDescent="0.3">
      <c r="B49" s="52" t="s">
        <v>39</v>
      </c>
      <c r="C49" s="53"/>
      <c r="D49" s="53"/>
      <c r="E49" s="53"/>
      <c r="F49" s="53"/>
      <c r="G49" s="54"/>
      <c r="H49" s="43">
        <f>H47+H48</f>
        <v>0</v>
      </c>
    </row>
    <row r="51" spans="1:10" x14ac:dyDescent="0.25">
      <c r="A51" s="25"/>
      <c r="B51" s="25" t="s">
        <v>47</v>
      </c>
    </row>
    <row r="52" spans="1:10" ht="15.75" x14ac:dyDescent="0.25">
      <c r="A52" s="23"/>
      <c r="B52" s="25" t="s">
        <v>48</v>
      </c>
    </row>
    <row r="53" spans="1:10" ht="15.75" x14ac:dyDescent="0.25">
      <c r="F53" s="23"/>
    </row>
    <row r="54" spans="1:10" ht="15.75" x14ac:dyDescent="0.25">
      <c r="A54" s="23"/>
    </row>
    <row r="55" spans="1:10" ht="15.75" x14ac:dyDescent="0.25">
      <c r="E55" s="23"/>
      <c r="G55" s="26" t="s">
        <v>49</v>
      </c>
    </row>
    <row r="56" spans="1:10" ht="15.75" x14ac:dyDescent="0.25">
      <c r="I56" s="23" t="s">
        <v>40</v>
      </c>
      <c r="J56" s="23" t="s">
        <v>41</v>
      </c>
    </row>
    <row r="57" spans="1:10" ht="15.75" x14ac:dyDescent="0.25">
      <c r="A57" s="24" t="s">
        <v>42</v>
      </c>
    </row>
  </sheetData>
  <mergeCells count="100">
    <mergeCell ref="F43:F44"/>
    <mergeCell ref="G43:G44"/>
    <mergeCell ref="H43:H44"/>
    <mergeCell ref="F45:F46"/>
    <mergeCell ref="G45:G46"/>
    <mergeCell ref="H45:H46"/>
    <mergeCell ref="F38:F39"/>
    <mergeCell ref="G38:G39"/>
    <mergeCell ref="H38:H39"/>
    <mergeCell ref="F41:F42"/>
    <mergeCell ref="G41:G42"/>
    <mergeCell ref="H41:H42"/>
    <mergeCell ref="F34:F35"/>
    <mergeCell ref="G34:G35"/>
    <mergeCell ref="H34:H35"/>
    <mergeCell ref="F36:F37"/>
    <mergeCell ref="G36:G37"/>
    <mergeCell ref="H36:H37"/>
    <mergeCell ref="F30:F31"/>
    <mergeCell ref="G30:G31"/>
    <mergeCell ref="H30:H31"/>
    <mergeCell ref="F32:F33"/>
    <mergeCell ref="G32:G33"/>
    <mergeCell ref="H32:H33"/>
    <mergeCell ref="G18:G19"/>
    <mergeCell ref="H18:H19"/>
    <mergeCell ref="F26:F27"/>
    <mergeCell ref="G26:G29"/>
    <mergeCell ref="H26:H27"/>
    <mergeCell ref="C20:H20"/>
    <mergeCell ref="H13:H14"/>
    <mergeCell ref="F13:F14"/>
    <mergeCell ref="G13:G14"/>
    <mergeCell ref="F16:F17"/>
    <mergeCell ref="G16:G17"/>
    <mergeCell ref="H16:H17"/>
    <mergeCell ref="G9:G10"/>
    <mergeCell ref="C9:C10"/>
    <mergeCell ref="B38:B39"/>
    <mergeCell ref="C38:C39"/>
    <mergeCell ref="D38:D39"/>
    <mergeCell ref="E38:E39"/>
    <mergeCell ref="E30:E31"/>
    <mergeCell ref="B32:B33"/>
    <mergeCell ref="C32:C33"/>
    <mergeCell ref="D32:D33"/>
    <mergeCell ref="E32:E33"/>
    <mergeCell ref="E16:E17"/>
    <mergeCell ref="E26:E29"/>
    <mergeCell ref="D26:D27"/>
    <mergeCell ref="C26:C27"/>
    <mergeCell ref="F18:F19"/>
    <mergeCell ref="C41:C42"/>
    <mergeCell ref="D41:D42"/>
    <mergeCell ref="E41:E42"/>
    <mergeCell ref="B34:B35"/>
    <mergeCell ref="C34:C35"/>
    <mergeCell ref="D34:D35"/>
    <mergeCell ref="E34:E35"/>
    <mergeCell ref="B36:B37"/>
    <mergeCell ref="C36:C37"/>
    <mergeCell ref="D36:D37"/>
    <mergeCell ref="E36:E37"/>
    <mergeCell ref="B26:B27"/>
    <mergeCell ref="B18:B19"/>
    <mergeCell ref="C18:C19"/>
    <mergeCell ref="D18:D19"/>
    <mergeCell ref="E18:E19"/>
    <mergeCell ref="B2:H2"/>
    <mergeCell ref="H9:H10"/>
    <mergeCell ref="C12:H12"/>
    <mergeCell ref="C15:H15"/>
    <mergeCell ref="C25:H25"/>
    <mergeCell ref="B9:B10"/>
    <mergeCell ref="D9:D10"/>
    <mergeCell ref="E9:E10"/>
    <mergeCell ref="D13:D14"/>
    <mergeCell ref="C13:C14"/>
    <mergeCell ref="B13:B14"/>
    <mergeCell ref="E13:E14"/>
    <mergeCell ref="B16:B17"/>
    <mergeCell ref="C16:C17"/>
    <mergeCell ref="D16:D17"/>
    <mergeCell ref="F9:F10"/>
    <mergeCell ref="B30:B31"/>
    <mergeCell ref="C30:C31"/>
    <mergeCell ref="D30:D31"/>
    <mergeCell ref="B48:G48"/>
    <mergeCell ref="B49:G49"/>
    <mergeCell ref="C40:H40"/>
    <mergeCell ref="B47:G47"/>
    <mergeCell ref="B43:B44"/>
    <mergeCell ref="C43:C44"/>
    <mergeCell ref="D43:D44"/>
    <mergeCell ref="E43:E44"/>
    <mergeCell ref="B45:B46"/>
    <mergeCell ref="C45:C46"/>
    <mergeCell ref="D45:D46"/>
    <mergeCell ref="E45:E46"/>
    <mergeCell ref="B41:B42"/>
  </mergeCells>
  <pageMargins left="0.23622047244094491" right="0.23622047244094491" top="0.98425196850393704" bottom="1.3779527559055118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DW 149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grzegorz_breczewski</dc:creator>
  <cp:lastModifiedBy>grzegorz_breczewski</cp:lastModifiedBy>
  <cp:lastPrinted>2016-05-13T06:54:30Z</cp:lastPrinted>
  <dcterms:created xsi:type="dcterms:W3CDTF">2012-07-17T11:13:47Z</dcterms:created>
  <dcterms:modified xsi:type="dcterms:W3CDTF">2016-05-13T06:54:44Z</dcterms:modified>
</cp:coreProperties>
</file>